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אילן סבג\טכנולוגיות\חשמל\מכרזים\עבודות חשמל\עבודות חשמל - 2024\כתב כמויות\"/>
    </mc:Choice>
  </mc:AlternateContent>
  <xr:revisionPtr revIDLastSave="0" documentId="13_ncr:1_{810CC000-1122-49D0-8D28-18F039CA1715}" xr6:coauthVersionLast="36" xr6:coauthVersionMax="36" xr10:uidLastSave="{00000000-0000-0000-0000-000000000000}"/>
  <bookViews>
    <workbookView xWindow="480" yWindow="150" windowWidth="18240" windowHeight="11955" firstSheet="3" activeTab="3" xr2:uid="{00000000-000D-0000-FFFF-FFFF00000000}"/>
  </bookViews>
  <sheets>
    <sheet name="נב&quot;מ" sheetId="2" state="hidden" r:id="rId1"/>
    <sheet name="הגנה&quot;צ" sheetId="4" state="hidden" r:id="rId2"/>
    <sheet name="שו&quot;ט" sheetId="5" state="hidden" r:id="rId3"/>
    <sheet name="סה&quot;כ" sheetId="7" r:id="rId4"/>
  </sheets>
  <calcPr calcId="191029"/>
</workbook>
</file>

<file path=xl/calcChain.xml><?xml version="1.0" encoding="utf-8"?>
<calcChain xmlns="http://schemas.openxmlformats.org/spreadsheetml/2006/main">
  <c r="G9" i="5" l="1"/>
  <c r="G8" i="5"/>
  <c r="G4" i="5"/>
  <c r="G9" i="4"/>
  <c r="G8" i="4"/>
  <c r="G4" i="4"/>
  <c r="G9" i="2"/>
  <c r="G8" i="2"/>
  <c r="G4" i="2"/>
  <c r="D12" i="7" l="1"/>
  <c r="D9" i="7"/>
  <c r="G9" i="7" s="1"/>
  <c r="D8" i="7"/>
  <c r="G8" i="7" s="1"/>
  <c r="D4" i="7"/>
  <c r="G4" i="7" s="1"/>
  <c r="G12" i="7" l="1"/>
  <c r="G13" i="7" s="1"/>
  <c r="G15" i="7" s="1"/>
  <c r="G12" i="5"/>
  <c r="G13" i="5" s="1"/>
  <c r="G15" i="5" s="1"/>
  <c r="G12" i="4"/>
  <c r="G13" i="4" s="1"/>
  <c r="G15" i="4" s="1"/>
  <c r="G5" i="4"/>
  <c r="G12" i="2"/>
  <c r="G13" i="2" s="1"/>
  <c r="G15" i="2" s="1"/>
  <c r="G10" i="4" l="1"/>
  <c r="G10" i="5"/>
  <c r="G5" i="5"/>
  <c r="G10" i="2"/>
  <c r="G5" i="2"/>
  <c r="G10" i="7"/>
  <c r="G5" i="7"/>
  <c r="G16" i="5" l="1"/>
  <c r="G16" i="4"/>
  <c r="G17" i="4" s="1"/>
  <c r="G16" i="2"/>
  <c r="G16" i="7"/>
  <c r="G17" i="7" s="1"/>
  <c r="G17" i="5"/>
  <c r="G17" i="2"/>
</calcChain>
</file>

<file path=xl/sharedStrings.xml><?xml version="1.0" encoding="utf-8"?>
<sst xmlns="http://schemas.openxmlformats.org/spreadsheetml/2006/main" count="139" uniqueCount="34">
  <si>
    <t>ספ'</t>
  </si>
  <si>
    <t>תאור</t>
  </si>
  <si>
    <t>יחידה</t>
  </si>
  <si>
    <t>כמות</t>
  </si>
  <si>
    <t>עלות (₪)</t>
  </si>
  <si>
    <t>הערה</t>
  </si>
  <si>
    <t xml:space="preserve">פרק 01 - אחזקה שוטפת </t>
  </si>
  <si>
    <t>חשמלאי ראשי</t>
  </si>
  <si>
    <t>חשמלאי מוסמך</t>
  </si>
  <si>
    <t>ש"ע</t>
  </si>
  <si>
    <t>1 משרה = 200 ש"ע/חודש * 12 חודשים = 2,400 ש"ע</t>
  </si>
  <si>
    <t>סה"כ פרק 01</t>
  </si>
  <si>
    <t>%</t>
  </si>
  <si>
    <t xml:space="preserve">פרק 02 - אחזקת שבר ופרויקטים </t>
  </si>
  <si>
    <t>תת-פרק 2.1 - שעות עבודה</t>
  </si>
  <si>
    <t>סה"כ תת-פרק 2.1</t>
  </si>
  <si>
    <t>1</t>
  </si>
  <si>
    <t>תת-פרק 2.2 - חומרים</t>
  </si>
  <si>
    <t>2.1.1</t>
  </si>
  <si>
    <t>2.1.2</t>
  </si>
  <si>
    <t>2.2.1</t>
  </si>
  <si>
    <t>קומפלט</t>
  </si>
  <si>
    <t xml:space="preserve">סך עלות רכש </t>
  </si>
  <si>
    <t>סה"כ תת-פרק 2.2</t>
  </si>
  <si>
    <t>אחוז "רווח קבלני" תת-פרק 2.2</t>
  </si>
  <si>
    <t>סה"כ, לפני מע"מ</t>
  </si>
  <si>
    <t>סה"כ, כולל מע"מ</t>
  </si>
  <si>
    <t>סה"כ תת-פרק 2.2, לאחר קביעת % "רווח קבלני"</t>
  </si>
  <si>
    <t>מחיר מוצע</t>
  </si>
  <si>
    <t>מחיר בסיס</t>
  </si>
  <si>
    <r>
      <t xml:space="preserve">עבודות חשמל - מכרז </t>
    </r>
    <r>
      <rPr>
        <b/>
        <sz val="20"/>
        <color rgb="FFFF0000"/>
        <rFont val="Arial"/>
        <family val="2"/>
        <scheme val="minor"/>
      </rPr>
      <t>6/2024</t>
    </r>
    <r>
      <rPr>
        <b/>
        <sz val="20"/>
        <color theme="1"/>
        <rFont val="Arial"/>
        <family val="2"/>
        <scheme val="minor"/>
      </rPr>
      <t xml:space="preserve"> - כתב כמויות - נב"מ</t>
    </r>
  </si>
  <si>
    <r>
      <t xml:space="preserve">עבודות חשמל - מכרז </t>
    </r>
    <r>
      <rPr>
        <b/>
        <sz val="20"/>
        <color rgb="FFFF0000"/>
        <rFont val="Arial"/>
        <family val="2"/>
        <scheme val="minor"/>
      </rPr>
      <t>6/2024</t>
    </r>
    <r>
      <rPr>
        <b/>
        <sz val="20"/>
        <color theme="1"/>
        <rFont val="Arial"/>
        <family val="2"/>
        <scheme val="minor"/>
      </rPr>
      <t xml:space="preserve"> - כתב כמויות - הגנה"צ</t>
    </r>
  </si>
  <si>
    <r>
      <t xml:space="preserve">עבודות חשמל - מכרז </t>
    </r>
    <r>
      <rPr>
        <b/>
        <sz val="20"/>
        <color rgb="FFFF0000"/>
        <rFont val="Arial"/>
        <family val="2"/>
        <scheme val="minor"/>
      </rPr>
      <t>6/2024</t>
    </r>
    <r>
      <rPr>
        <b/>
        <sz val="20"/>
        <color theme="1"/>
        <rFont val="Arial"/>
        <family val="2"/>
        <scheme val="minor"/>
      </rPr>
      <t xml:space="preserve"> - כתב כמויות - שו"ט</t>
    </r>
  </si>
  <si>
    <r>
      <t xml:space="preserve">עבודות חשמל - מכרז </t>
    </r>
    <r>
      <rPr>
        <b/>
        <sz val="20"/>
        <color rgb="FFFF0000"/>
        <rFont val="Arial"/>
        <family val="2"/>
        <scheme val="minor"/>
      </rPr>
      <t>6/2024</t>
    </r>
    <r>
      <rPr>
        <b/>
        <sz val="20"/>
        <color theme="1"/>
        <rFont val="Arial"/>
        <family val="2"/>
        <scheme val="minor"/>
      </rPr>
      <t xml:space="preserve"> - כתב כמויות - סה"כ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</si>
</sst>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1"/>
      <name val="Arial"/>
      <family val="2"/>
      <scheme val="minor"/>
    </font>
    <font>
      <b/>
      <sz val="13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6" xfId="0" applyBorder="1"/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/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/>
    <xf numFmtId="0" fontId="5" fillId="0" borderId="0" xfId="0" applyFont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3" fontId="2" fillId="3" borderId="14" xfId="0" applyNumberFormat="1" applyFont="1" applyFill="1" applyBorder="1" applyAlignment="1">
      <alignment horizontal="center" vertical="center"/>
    </xf>
    <xf numFmtId="3" fontId="4" fillId="4" borderId="14" xfId="0" applyNumberFormat="1" applyFont="1" applyFill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4" fontId="2" fillId="3" borderId="14" xfId="0" applyNumberFormat="1" applyFont="1" applyFill="1" applyBorder="1" applyAlignment="1">
      <alignment horizontal="center" vertical="center"/>
    </xf>
    <xf numFmtId="4" fontId="4" fillId="4" borderId="14" xfId="1" applyNumberFormat="1" applyFont="1" applyFill="1" applyBorder="1" applyAlignment="1">
      <alignment horizontal="center" vertical="center"/>
    </xf>
    <xf numFmtId="4" fontId="0" fillId="0" borderId="5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6" xfId="0" applyBorder="1" applyAlignment="1">
      <alignment readingOrder="2"/>
    </xf>
    <xf numFmtId="0" fontId="0" fillId="0" borderId="4" xfId="0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0" fillId="2" borderId="5" xfId="0" applyNumberFormat="1" applyFill="1" applyBorder="1" applyAlignment="1">
      <alignment horizontal="center"/>
    </xf>
    <xf numFmtId="49" fontId="4" fillId="4" borderId="13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2" xfId="0" applyFont="1" applyBorder="1"/>
    <xf numFmtId="0" fontId="0" fillId="0" borderId="22" xfId="0" applyBorder="1" applyAlignment="1">
      <alignment horizontal="center"/>
    </xf>
    <xf numFmtId="3" fontId="0" fillId="0" borderId="22" xfId="0" applyNumberFormat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2" fillId="0" borderId="22" xfId="0" applyNumberFormat="1" applyFont="1" applyBorder="1" applyAlignment="1">
      <alignment horizontal="center"/>
    </xf>
    <xf numFmtId="0" fontId="0" fillId="0" borderId="23" xfId="0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3" fontId="0" fillId="3" borderId="2" xfId="0" applyNumberFormat="1" applyFill="1" applyBorder="1" applyAlignment="1">
      <alignment horizontal="center"/>
    </xf>
    <xf numFmtId="4" fontId="0" fillId="3" borderId="2" xfId="0" applyNumberFormat="1" applyFill="1" applyBorder="1" applyAlignment="1">
      <alignment horizontal="center"/>
    </xf>
    <xf numFmtId="0" fontId="0" fillId="3" borderId="3" xfId="0" applyFill="1" applyBorder="1"/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4" fontId="0" fillId="3" borderId="8" xfId="0" applyNumberFormat="1" applyFill="1" applyBorder="1" applyAlignment="1">
      <alignment horizontal="center"/>
    </xf>
    <xf numFmtId="0" fontId="0" fillId="3" borderId="9" xfId="0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center" vertical="center"/>
    </xf>
    <xf numFmtId="4" fontId="7" fillId="3" borderId="8" xfId="0" applyNumberFormat="1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vertical="center"/>
    </xf>
    <xf numFmtId="0" fontId="8" fillId="5" borderId="17" xfId="0" applyFont="1" applyFill="1" applyBorder="1" applyAlignment="1">
      <alignment horizontal="center" vertical="center"/>
    </xf>
    <xf numFmtId="3" fontId="8" fillId="5" borderId="17" xfId="0" applyNumberFormat="1" applyFont="1" applyFill="1" applyBorder="1" applyAlignment="1">
      <alignment horizontal="center" vertical="center"/>
    </xf>
    <xf numFmtId="4" fontId="8" fillId="5" borderId="17" xfId="1" applyNumberFormat="1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vertical="center"/>
    </xf>
    <xf numFmtId="0" fontId="8" fillId="0" borderId="0" xfId="0" applyFont="1"/>
    <xf numFmtId="3" fontId="6" fillId="6" borderId="5" xfId="0" applyNumberFormat="1" applyFont="1" applyFill="1" applyBorder="1" applyAlignment="1">
      <alignment horizontal="center"/>
    </xf>
    <xf numFmtId="4" fontId="2" fillId="3" borderId="14" xfId="0" applyNumberFormat="1" applyFont="1" applyFill="1" applyBorder="1" applyAlignment="1">
      <alignment horizontal="center" vertical="center" wrapText="1"/>
    </xf>
    <xf numFmtId="4" fontId="0" fillId="6" borderId="5" xfId="0" applyNumberForma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4" fontId="10" fillId="6" borderId="5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rightToLeft="1" view="pageBreakPreview" zoomScaleNormal="100" zoomScaleSheetLayoutView="100" workbookViewId="0">
      <selection activeCell="C27" sqref="C27"/>
    </sheetView>
  </sheetViews>
  <sheetFormatPr defaultRowHeight="14.25" x14ac:dyDescent="0.2"/>
  <cols>
    <col min="1" max="1" width="5.25" style="12" bestFit="1" customWidth="1"/>
    <col min="2" max="2" width="39" customWidth="1"/>
    <col min="3" max="3" width="9" style="12"/>
    <col min="4" max="4" width="9" style="16"/>
    <col min="5" max="5" width="9.875" style="20" bestFit="1" customWidth="1"/>
    <col min="6" max="6" width="9.875" style="20" customWidth="1"/>
    <col min="7" max="7" width="11.625" style="20" customWidth="1"/>
    <col min="8" max="8" width="40.125" bestFit="1" customWidth="1"/>
  </cols>
  <sheetData>
    <row r="1" spans="1:8" ht="27.75" thickTop="1" thickBot="1" x14ac:dyDescent="0.45">
      <c r="A1" s="57" t="s">
        <v>30</v>
      </c>
      <c r="B1" s="58"/>
      <c r="C1" s="58"/>
      <c r="D1" s="58"/>
      <c r="E1" s="58"/>
      <c r="F1" s="58"/>
      <c r="G1" s="58"/>
      <c r="H1" s="59"/>
    </row>
    <row r="2" spans="1:8" ht="16.5" thickTop="1" thickBot="1" x14ac:dyDescent="0.25">
      <c r="A2" s="3" t="s">
        <v>0</v>
      </c>
      <c r="B2" s="4" t="s">
        <v>1</v>
      </c>
      <c r="C2" s="4" t="s">
        <v>2</v>
      </c>
      <c r="D2" s="13" t="s">
        <v>3</v>
      </c>
      <c r="E2" s="55" t="s">
        <v>29</v>
      </c>
      <c r="F2" s="55" t="s">
        <v>28</v>
      </c>
      <c r="G2" s="17" t="s">
        <v>4</v>
      </c>
      <c r="H2" s="5" t="s">
        <v>5</v>
      </c>
    </row>
    <row r="3" spans="1:8" s="10" customFormat="1" ht="21.75" thickTop="1" thickBot="1" x14ac:dyDescent="0.35">
      <c r="A3" s="25" t="s">
        <v>16</v>
      </c>
      <c r="B3" s="7" t="s">
        <v>6</v>
      </c>
      <c r="C3" s="8"/>
      <c r="D3" s="14"/>
      <c r="E3" s="18"/>
      <c r="F3" s="18"/>
      <c r="G3" s="18"/>
      <c r="H3" s="9"/>
    </row>
    <row r="4" spans="1:8" ht="15" thickTop="1" x14ac:dyDescent="0.2">
      <c r="A4" s="22">
        <v>1.1000000000000001</v>
      </c>
      <c r="B4" s="1" t="s">
        <v>7</v>
      </c>
      <c r="C4" s="11" t="s">
        <v>9</v>
      </c>
      <c r="D4" s="15">
        <v>7200</v>
      </c>
      <c r="E4" s="19">
        <v>185</v>
      </c>
      <c r="F4" s="56"/>
      <c r="G4" s="19">
        <f>F4*D4</f>
        <v>0</v>
      </c>
      <c r="H4" s="21" t="s">
        <v>10</v>
      </c>
    </row>
    <row r="5" spans="1:8" ht="15.75" thickBot="1" x14ac:dyDescent="0.3">
      <c r="A5" s="60" t="s">
        <v>11</v>
      </c>
      <c r="B5" s="61"/>
      <c r="C5" s="11"/>
      <c r="D5" s="15"/>
      <c r="E5" s="19"/>
      <c r="F5" s="19"/>
      <c r="G5" s="23">
        <f>SUM(G4:G4)</f>
        <v>0</v>
      </c>
      <c r="H5" s="2"/>
    </row>
    <row r="6" spans="1:8" s="10" customFormat="1" ht="21.75" thickTop="1" thickBot="1" x14ac:dyDescent="0.35">
      <c r="A6" s="6">
        <v>2</v>
      </c>
      <c r="B6" s="7" t="s">
        <v>13</v>
      </c>
      <c r="C6" s="8"/>
      <c r="D6" s="14"/>
      <c r="E6" s="18"/>
      <c r="F6" s="18"/>
      <c r="G6" s="18"/>
      <c r="H6" s="9"/>
    </row>
    <row r="7" spans="1:8" s="53" customFormat="1" ht="15.75" customHeight="1" thickTop="1" x14ac:dyDescent="0.25">
      <c r="A7" s="47">
        <v>2.1</v>
      </c>
      <c r="B7" s="48" t="s">
        <v>14</v>
      </c>
      <c r="C7" s="49"/>
      <c r="D7" s="50"/>
      <c r="E7" s="51"/>
      <c r="F7" s="51"/>
      <c r="G7" s="51"/>
      <c r="H7" s="52"/>
    </row>
    <row r="8" spans="1:8" x14ac:dyDescent="0.2">
      <c r="A8" s="22" t="s">
        <v>18</v>
      </c>
      <c r="B8" s="1" t="s">
        <v>7</v>
      </c>
      <c r="C8" s="11" t="s">
        <v>9</v>
      </c>
      <c r="D8" s="15">
        <v>3000</v>
      </c>
      <c r="E8" s="19">
        <v>185</v>
      </c>
      <c r="F8" s="56"/>
      <c r="G8" s="19">
        <f>F8*D8</f>
        <v>0</v>
      </c>
      <c r="H8" s="21"/>
    </row>
    <row r="9" spans="1:8" x14ac:dyDescent="0.2">
      <c r="A9" s="22" t="s">
        <v>19</v>
      </c>
      <c r="B9" s="1" t="s">
        <v>8</v>
      </c>
      <c r="C9" s="11" t="s">
        <v>9</v>
      </c>
      <c r="D9" s="15">
        <v>5000</v>
      </c>
      <c r="E9" s="19">
        <v>150</v>
      </c>
      <c r="F9" s="56"/>
      <c r="G9" s="19">
        <f>F9*D9</f>
        <v>0</v>
      </c>
      <c r="H9" s="2"/>
    </row>
    <row r="10" spans="1:8" ht="15" x14ac:dyDescent="0.25">
      <c r="A10" s="60" t="s">
        <v>15</v>
      </c>
      <c r="B10" s="61"/>
      <c r="C10" s="11"/>
      <c r="D10" s="15"/>
      <c r="E10" s="19"/>
      <c r="F10" s="19"/>
      <c r="G10" s="23">
        <f>SUM(G8:G9)</f>
        <v>0</v>
      </c>
      <c r="H10" s="2"/>
    </row>
    <row r="11" spans="1:8" s="53" customFormat="1" ht="15.75" customHeight="1" x14ac:dyDescent="0.25">
      <c r="A11" s="47">
        <v>2.2000000000000002</v>
      </c>
      <c r="B11" s="48" t="s">
        <v>17</v>
      </c>
      <c r="C11" s="49"/>
      <c r="D11" s="50"/>
      <c r="E11" s="51"/>
      <c r="F11" s="51"/>
      <c r="G11" s="51"/>
      <c r="H11" s="52"/>
    </row>
    <row r="12" spans="1:8" x14ac:dyDescent="0.2">
      <c r="A12" s="22" t="s">
        <v>20</v>
      </c>
      <c r="B12" s="1" t="s">
        <v>22</v>
      </c>
      <c r="C12" s="11" t="s">
        <v>21</v>
      </c>
      <c r="D12" s="15">
        <v>2000000</v>
      </c>
      <c r="E12" s="19">
        <v>1</v>
      </c>
      <c r="F12" s="19"/>
      <c r="G12" s="19">
        <f>E12*D12</f>
        <v>2000000</v>
      </c>
      <c r="H12" s="21"/>
    </row>
    <row r="13" spans="1:8" ht="15" x14ac:dyDescent="0.25">
      <c r="A13" s="60" t="s">
        <v>23</v>
      </c>
      <c r="B13" s="61"/>
      <c r="C13" s="11"/>
      <c r="D13" s="15"/>
      <c r="E13" s="19"/>
      <c r="F13" s="19"/>
      <c r="G13" s="23">
        <f>SUM(G12:G12)</f>
        <v>2000000</v>
      </c>
      <c r="H13" s="2"/>
    </row>
    <row r="14" spans="1:8" ht="15.75" x14ac:dyDescent="0.25">
      <c r="A14" s="22"/>
      <c r="B14" s="1" t="s">
        <v>24</v>
      </c>
      <c r="C14" s="11" t="s">
        <v>12</v>
      </c>
      <c r="D14" s="54"/>
      <c r="E14" s="24"/>
      <c r="F14" s="24"/>
      <c r="G14" s="24"/>
      <c r="H14" s="2"/>
    </row>
    <row r="15" spans="1:8" ht="15.75" thickBot="1" x14ac:dyDescent="0.3">
      <c r="A15" s="26"/>
      <c r="B15" s="27" t="s">
        <v>27</v>
      </c>
      <c r="C15" s="28"/>
      <c r="D15" s="29"/>
      <c r="E15" s="30"/>
      <c r="F15" s="30"/>
      <c r="G15" s="31">
        <f>G13*(1+(D14/100))</f>
        <v>2000000</v>
      </c>
      <c r="H15" s="32"/>
    </row>
    <row r="16" spans="1:8" ht="15.75" thickTop="1" x14ac:dyDescent="0.2">
      <c r="A16" s="33"/>
      <c r="B16" s="43" t="s">
        <v>25</v>
      </c>
      <c r="C16" s="34"/>
      <c r="D16" s="35"/>
      <c r="E16" s="36"/>
      <c r="F16" s="36"/>
      <c r="G16" s="45">
        <f>G5+G10+G15</f>
        <v>2000000</v>
      </c>
      <c r="H16" s="37"/>
    </row>
    <row r="17" spans="1:8" ht="15.75" thickBot="1" x14ac:dyDescent="0.3">
      <c r="A17" s="38"/>
      <c r="B17" s="44" t="s">
        <v>26</v>
      </c>
      <c r="C17" s="39"/>
      <c r="D17" s="40"/>
      <c r="E17" s="41"/>
      <c r="F17" s="41"/>
      <c r="G17" s="46">
        <f>G16*1.17</f>
        <v>2340000</v>
      </c>
      <c r="H17" s="42"/>
    </row>
    <row r="18" spans="1:8" ht="15" thickTop="1" x14ac:dyDescent="0.2"/>
  </sheetData>
  <mergeCells count="4">
    <mergeCell ref="A1:H1"/>
    <mergeCell ref="A5:B5"/>
    <mergeCell ref="A10:B10"/>
    <mergeCell ref="A13:B13"/>
  </mergeCells>
  <pageMargins left="0.7" right="0.7" top="0.75" bottom="0.75" header="0.3" footer="0.3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"/>
  <sheetViews>
    <sheetView rightToLeft="1" view="pageBreakPreview" zoomScaleNormal="100" zoomScaleSheetLayoutView="100" workbookViewId="0">
      <pane ySplit="2" topLeftCell="A3" activePane="bottomLeft" state="frozen"/>
      <selection pane="bottomLeft" activeCell="D19" sqref="D19"/>
    </sheetView>
  </sheetViews>
  <sheetFormatPr defaultRowHeight="14.25" x14ac:dyDescent="0.2"/>
  <cols>
    <col min="1" max="1" width="5.25" style="12" bestFit="1" customWidth="1"/>
    <col min="2" max="2" width="39" customWidth="1"/>
    <col min="3" max="3" width="9" style="12"/>
    <col min="4" max="4" width="9" style="16"/>
    <col min="5" max="5" width="9.875" style="20" bestFit="1" customWidth="1"/>
    <col min="6" max="6" width="9.875" style="20" customWidth="1"/>
    <col min="7" max="7" width="11.625" style="20" customWidth="1"/>
    <col min="8" max="8" width="40.125" bestFit="1" customWidth="1"/>
  </cols>
  <sheetData>
    <row r="1" spans="1:8" ht="27.75" thickTop="1" thickBot="1" x14ac:dyDescent="0.45">
      <c r="A1" s="57" t="s">
        <v>31</v>
      </c>
      <c r="B1" s="58"/>
      <c r="C1" s="58"/>
      <c r="D1" s="58"/>
      <c r="E1" s="58"/>
      <c r="F1" s="58"/>
      <c r="G1" s="58"/>
      <c r="H1" s="59"/>
    </row>
    <row r="2" spans="1:8" ht="16.5" thickTop="1" thickBot="1" x14ac:dyDescent="0.25">
      <c r="A2" s="3" t="s">
        <v>0</v>
      </c>
      <c r="B2" s="4" t="s">
        <v>1</v>
      </c>
      <c r="C2" s="4" t="s">
        <v>2</v>
      </c>
      <c r="D2" s="13" t="s">
        <v>3</v>
      </c>
      <c r="E2" s="55" t="s">
        <v>29</v>
      </c>
      <c r="F2" s="55" t="s">
        <v>28</v>
      </c>
      <c r="G2" s="17" t="s">
        <v>4</v>
      </c>
      <c r="H2" s="5" t="s">
        <v>5</v>
      </c>
    </row>
    <row r="3" spans="1:8" s="10" customFormat="1" ht="21.75" thickTop="1" thickBot="1" x14ac:dyDescent="0.35">
      <c r="A3" s="25" t="s">
        <v>16</v>
      </c>
      <c r="B3" s="7" t="s">
        <v>6</v>
      </c>
      <c r="C3" s="8"/>
      <c r="D3" s="14"/>
      <c r="E3" s="18"/>
      <c r="F3" s="18"/>
      <c r="G3" s="18"/>
      <c r="H3" s="9"/>
    </row>
    <row r="4" spans="1:8" ht="15" thickTop="1" x14ac:dyDescent="0.2">
      <c r="A4" s="22">
        <v>1.1000000000000001</v>
      </c>
      <c r="B4" s="1" t="s">
        <v>7</v>
      </c>
      <c r="C4" s="11" t="s">
        <v>9</v>
      </c>
      <c r="D4" s="15">
        <v>0</v>
      </c>
      <c r="E4" s="19">
        <v>185</v>
      </c>
      <c r="F4" s="56"/>
      <c r="G4" s="19">
        <f>F4*D4</f>
        <v>0</v>
      </c>
      <c r="H4" s="21" t="s">
        <v>10</v>
      </c>
    </row>
    <row r="5" spans="1:8" ht="15.75" thickBot="1" x14ac:dyDescent="0.3">
      <c r="A5" s="60" t="s">
        <v>11</v>
      </c>
      <c r="B5" s="61"/>
      <c r="C5" s="11"/>
      <c r="D5" s="15"/>
      <c r="E5" s="19"/>
      <c r="F5" s="19"/>
      <c r="G5" s="23">
        <f>SUM(G4:G4)</f>
        <v>0</v>
      </c>
      <c r="H5" s="2"/>
    </row>
    <row r="6" spans="1:8" s="10" customFormat="1" ht="21.75" thickTop="1" thickBot="1" x14ac:dyDescent="0.35">
      <c r="A6" s="6">
        <v>2</v>
      </c>
      <c r="B6" s="7" t="s">
        <v>13</v>
      </c>
      <c r="C6" s="8"/>
      <c r="D6" s="14"/>
      <c r="E6" s="18"/>
      <c r="F6" s="18"/>
      <c r="G6" s="18"/>
      <c r="H6" s="9"/>
    </row>
    <row r="7" spans="1:8" s="53" customFormat="1" ht="15.75" customHeight="1" thickTop="1" x14ac:dyDescent="0.25">
      <c r="A7" s="47">
        <v>2.1</v>
      </c>
      <c r="B7" s="48" t="s">
        <v>14</v>
      </c>
      <c r="C7" s="49"/>
      <c r="D7" s="50"/>
      <c r="E7" s="51"/>
      <c r="F7" s="51"/>
      <c r="G7" s="51"/>
      <c r="H7" s="52"/>
    </row>
    <row r="8" spans="1:8" x14ac:dyDescent="0.2">
      <c r="A8" s="22" t="s">
        <v>18</v>
      </c>
      <c r="B8" s="1" t="s">
        <v>7</v>
      </c>
      <c r="C8" s="11" t="s">
        <v>9</v>
      </c>
      <c r="D8" s="15">
        <v>200</v>
      </c>
      <c r="E8" s="19">
        <v>185</v>
      </c>
      <c r="F8" s="56"/>
      <c r="G8" s="19">
        <f>F8*D8</f>
        <v>0</v>
      </c>
      <c r="H8" s="21" t="s">
        <v>10</v>
      </c>
    </row>
    <row r="9" spans="1:8" x14ac:dyDescent="0.2">
      <c r="A9" s="22" t="s">
        <v>19</v>
      </c>
      <c r="B9" s="1" t="s">
        <v>8</v>
      </c>
      <c r="C9" s="11" t="s">
        <v>9</v>
      </c>
      <c r="D9" s="15">
        <v>350</v>
      </c>
      <c r="E9" s="19">
        <v>150</v>
      </c>
      <c r="F9" s="56"/>
      <c r="G9" s="19">
        <f>F9*D9</f>
        <v>0</v>
      </c>
      <c r="H9" s="2"/>
    </row>
    <row r="10" spans="1:8" ht="15" x14ac:dyDescent="0.25">
      <c r="A10" s="60" t="s">
        <v>15</v>
      </c>
      <c r="B10" s="61"/>
      <c r="C10" s="11"/>
      <c r="D10" s="15"/>
      <c r="E10" s="19"/>
      <c r="F10" s="19"/>
      <c r="G10" s="23">
        <f>SUM(G8:G9)</f>
        <v>0</v>
      </c>
      <c r="H10" s="2"/>
    </row>
    <row r="11" spans="1:8" s="53" customFormat="1" ht="15.75" customHeight="1" x14ac:dyDescent="0.25">
      <c r="A11" s="47">
        <v>2.2000000000000002</v>
      </c>
      <c r="B11" s="48" t="s">
        <v>17</v>
      </c>
      <c r="C11" s="49"/>
      <c r="D11" s="50"/>
      <c r="E11" s="51"/>
      <c r="F11" s="51"/>
      <c r="G11" s="51"/>
      <c r="H11" s="52"/>
    </row>
    <row r="12" spans="1:8" x14ac:dyDescent="0.2">
      <c r="A12" s="22" t="s">
        <v>20</v>
      </c>
      <c r="B12" s="1" t="s">
        <v>22</v>
      </c>
      <c r="C12" s="11" t="s">
        <v>21</v>
      </c>
      <c r="D12" s="15">
        <v>200000</v>
      </c>
      <c r="E12" s="19">
        <v>1</v>
      </c>
      <c r="F12" s="19"/>
      <c r="G12" s="19">
        <f>E12*D12</f>
        <v>200000</v>
      </c>
      <c r="H12" s="21"/>
    </row>
    <row r="13" spans="1:8" ht="15" x14ac:dyDescent="0.25">
      <c r="A13" s="60" t="s">
        <v>23</v>
      </c>
      <c r="B13" s="61"/>
      <c r="C13" s="11"/>
      <c r="D13" s="15"/>
      <c r="E13" s="19"/>
      <c r="F13" s="19"/>
      <c r="G13" s="23">
        <f>SUM(G12:G12)</f>
        <v>200000</v>
      </c>
      <c r="H13" s="2"/>
    </row>
    <row r="14" spans="1:8" ht="15.75" x14ac:dyDescent="0.25">
      <c r="A14" s="22"/>
      <c r="B14" s="1" t="s">
        <v>24</v>
      </c>
      <c r="C14" s="11" t="s">
        <v>12</v>
      </c>
      <c r="D14" s="54"/>
      <c r="E14" s="24"/>
      <c r="F14" s="24"/>
      <c r="G14" s="24"/>
      <c r="H14" s="2"/>
    </row>
    <row r="15" spans="1:8" ht="15.75" thickBot="1" x14ac:dyDescent="0.3">
      <c r="A15" s="26"/>
      <c r="B15" s="27" t="s">
        <v>27</v>
      </c>
      <c r="C15" s="28"/>
      <c r="D15" s="29"/>
      <c r="E15" s="30"/>
      <c r="F15" s="30"/>
      <c r="G15" s="31">
        <f>G13*(1+(D14/100))</f>
        <v>200000</v>
      </c>
      <c r="H15" s="32"/>
    </row>
    <row r="16" spans="1:8" ht="15.75" thickTop="1" x14ac:dyDescent="0.2">
      <c r="A16" s="33"/>
      <c r="B16" s="43" t="s">
        <v>25</v>
      </c>
      <c r="C16" s="34"/>
      <c r="D16" s="35"/>
      <c r="E16" s="36"/>
      <c r="F16" s="36"/>
      <c r="G16" s="45">
        <f>G5+G10+G15</f>
        <v>200000</v>
      </c>
      <c r="H16" s="37"/>
    </row>
    <row r="17" spans="1:8" ht="15.75" thickBot="1" x14ac:dyDescent="0.3">
      <c r="A17" s="38"/>
      <c r="B17" s="44" t="s">
        <v>26</v>
      </c>
      <c r="C17" s="39"/>
      <c r="D17" s="40"/>
      <c r="E17" s="41"/>
      <c r="F17" s="41"/>
      <c r="G17" s="46">
        <f>G16*1.17</f>
        <v>234000</v>
      </c>
      <c r="H17" s="42"/>
    </row>
    <row r="18" spans="1:8" ht="15" thickTop="1" x14ac:dyDescent="0.2"/>
  </sheetData>
  <mergeCells count="4">
    <mergeCell ref="A1:H1"/>
    <mergeCell ref="A5:B5"/>
    <mergeCell ref="A10:B10"/>
    <mergeCell ref="A13:B13"/>
  </mergeCell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rightToLeft="1" view="pageBreakPreview" zoomScaleNormal="100" zoomScaleSheetLayoutView="100" workbookViewId="0">
      <pane ySplit="2" topLeftCell="A3" activePane="bottomLeft" state="frozen"/>
      <selection pane="bottomLeft" activeCell="C22" sqref="C22"/>
    </sheetView>
  </sheetViews>
  <sheetFormatPr defaultRowHeight="14.25" x14ac:dyDescent="0.2"/>
  <cols>
    <col min="1" max="1" width="5.25" style="12" bestFit="1" customWidth="1"/>
    <col min="2" max="2" width="39" customWidth="1"/>
    <col min="3" max="3" width="9" style="12"/>
    <col min="4" max="4" width="9" style="16"/>
    <col min="5" max="5" width="9.875" style="20" bestFit="1" customWidth="1"/>
    <col min="6" max="6" width="9.875" style="20" customWidth="1"/>
    <col min="7" max="7" width="11.625" style="20" customWidth="1"/>
    <col min="8" max="8" width="40.125" bestFit="1" customWidth="1"/>
  </cols>
  <sheetData>
    <row r="1" spans="1:8" ht="27.75" thickTop="1" thickBot="1" x14ac:dyDescent="0.45">
      <c r="A1" s="57" t="s">
        <v>32</v>
      </c>
      <c r="B1" s="58"/>
      <c r="C1" s="58"/>
      <c r="D1" s="58"/>
      <c r="E1" s="58"/>
      <c r="F1" s="58"/>
      <c r="G1" s="58"/>
      <c r="H1" s="59"/>
    </row>
    <row r="2" spans="1:8" ht="16.5" thickTop="1" thickBot="1" x14ac:dyDescent="0.25">
      <c r="A2" s="3" t="s">
        <v>0</v>
      </c>
      <c r="B2" s="4" t="s">
        <v>1</v>
      </c>
      <c r="C2" s="4" t="s">
        <v>2</v>
      </c>
      <c r="D2" s="13" t="s">
        <v>3</v>
      </c>
      <c r="E2" s="55" t="s">
        <v>29</v>
      </c>
      <c r="F2" s="55" t="s">
        <v>28</v>
      </c>
      <c r="G2" s="17" t="s">
        <v>4</v>
      </c>
      <c r="H2" s="5" t="s">
        <v>5</v>
      </c>
    </row>
    <row r="3" spans="1:8" s="10" customFormat="1" ht="21.75" thickTop="1" thickBot="1" x14ac:dyDescent="0.35">
      <c r="A3" s="25" t="s">
        <v>16</v>
      </c>
      <c r="B3" s="7" t="s">
        <v>6</v>
      </c>
      <c r="C3" s="8"/>
      <c r="D3" s="14"/>
      <c r="E3" s="18"/>
      <c r="F3" s="18"/>
      <c r="G3" s="18"/>
      <c r="H3" s="9"/>
    </row>
    <row r="4" spans="1:8" ht="15" thickTop="1" x14ac:dyDescent="0.2">
      <c r="A4" s="22">
        <v>1.1000000000000001</v>
      </c>
      <c r="B4" s="1" t="s">
        <v>7</v>
      </c>
      <c r="C4" s="11" t="s">
        <v>9</v>
      </c>
      <c r="D4" s="15">
        <v>4800</v>
      </c>
      <c r="E4" s="19">
        <v>185</v>
      </c>
      <c r="F4" s="56"/>
      <c r="G4" s="19">
        <f>F4*D4</f>
        <v>0</v>
      </c>
      <c r="H4" s="21" t="s">
        <v>10</v>
      </c>
    </row>
    <row r="5" spans="1:8" ht="15.75" thickBot="1" x14ac:dyDescent="0.3">
      <c r="A5" s="60" t="s">
        <v>11</v>
      </c>
      <c r="B5" s="61"/>
      <c r="C5" s="11"/>
      <c r="D5" s="15"/>
      <c r="E5" s="19"/>
      <c r="F5" s="19"/>
      <c r="G5" s="23">
        <f>SUM(G4:G4)</f>
        <v>0</v>
      </c>
      <c r="H5" s="2"/>
    </row>
    <row r="6" spans="1:8" s="10" customFormat="1" ht="21.75" thickTop="1" thickBot="1" x14ac:dyDescent="0.35">
      <c r="A6" s="6">
        <v>2</v>
      </c>
      <c r="B6" s="7" t="s">
        <v>13</v>
      </c>
      <c r="C6" s="8"/>
      <c r="D6" s="14"/>
      <c r="E6" s="18"/>
      <c r="F6" s="18"/>
      <c r="G6" s="18"/>
      <c r="H6" s="9"/>
    </row>
    <row r="7" spans="1:8" s="53" customFormat="1" ht="15.75" customHeight="1" thickTop="1" x14ac:dyDescent="0.25">
      <c r="A7" s="47">
        <v>2.1</v>
      </c>
      <c r="B7" s="48" t="s">
        <v>14</v>
      </c>
      <c r="C7" s="49"/>
      <c r="D7" s="50"/>
      <c r="E7" s="51"/>
      <c r="F7" s="51"/>
      <c r="G7" s="51"/>
      <c r="H7" s="52"/>
    </row>
    <row r="8" spans="1:8" x14ac:dyDescent="0.2">
      <c r="A8" s="22" t="s">
        <v>18</v>
      </c>
      <c r="B8" s="1" t="s">
        <v>7</v>
      </c>
      <c r="C8" s="11" t="s">
        <v>9</v>
      </c>
      <c r="D8" s="15">
        <v>1500</v>
      </c>
      <c r="E8" s="19">
        <v>185</v>
      </c>
      <c r="F8" s="56"/>
      <c r="G8" s="19">
        <f>F8*D8</f>
        <v>0</v>
      </c>
      <c r="H8" s="21" t="s">
        <v>10</v>
      </c>
    </row>
    <row r="9" spans="1:8" x14ac:dyDescent="0.2">
      <c r="A9" s="22" t="s">
        <v>19</v>
      </c>
      <c r="B9" s="1" t="s">
        <v>8</v>
      </c>
      <c r="C9" s="11" t="s">
        <v>9</v>
      </c>
      <c r="D9" s="15">
        <v>3000</v>
      </c>
      <c r="E9" s="19">
        <v>150</v>
      </c>
      <c r="F9" s="56"/>
      <c r="G9" s="19">
        <f>F9*D9</f>
        <v>0</v>
      </c>
      <c r="H9" s="2"/>
    </row>
    <row r="10" spans="1:8" ht="15" x14ac:dyDescent="0.25">
      <c r="A10" s="60" t="s">
        <v>15</v>
      </c>
      <c r="B10" s="61"/>
      <c r="C10" s="11"/>
      <c r="D10" s="15"/>
      <c r="E10" s="19"/>
      <c r="F10" s="19"/>
      <c r="G10" s="23">
        <f>SUM(G8:G9)</f>
        <v>0</v>
      </c>
      <c r="H10" s="2"/>
    </row>
    <row r="11" spans="1:8" s="53" customFormat="1" ht="15.75" customHeight="1" x14ac:dyDescent="0.25">
      <c r="A11" s="47">
        <v>2.2000000000000002</v>
      </c>
      <c r="B11" s="48" t="s">
        <v>17</v>
      </c>
      <c r="C11" s="49"/>
      <c r="D11" s="50"/>
      <c r="E11" s="51"/>
      <c r="F11" s="51"/>
      <c r="G11" s="51"/>
      <c r="H11" s="52"/>
    </row>
    <row r="12" spans="1:8" x14ac:dyDescent="0.2">
      <c r="A12" s="22" t="s">
        <v>20</v>
      </c>
      <c r="B12" s="1" t="s">
        <v>22</v>
      </c>
      <c r="C12" s="11" t="s">
        <v>21</v>
      </c>
      <c r="D12" s="15">
        <v>1200000</v>
      </c>
      <c r="E12" s="19">
        <v>1</v>
      </c>
      <c r="F12" s="19"/>
      <c r="G12" s="19">
        <f>E12*D12</f>
        <v>1200000</v>
      </c>
      <c r="H12" s="21"/>
    </row>
    <row r="13" spans="1:8" ht="15" x14ac:dyDescent="0.25">
      <c r="A13" s="60" t="s">
        <v>23</v>
      </c>
      <c r="B13" s="61"/>
      <c r="C13" s="11"/>
      <c r="D13" s="15"/>
      <c r="E13" s="19"/>
      <c r="F13" s="19"/>
      <c r="G13" s="23">
        <f>SUM(G12:G12)</f>
        <v>1200000</v>
      </c>
      <c r="H13" s="2"/>
    </row>
    <row r="14" spans="1:8" ht="15.75" x14ac:dyDescent="0.25">
      <c r="A14" s="22"/>
      <c r="B14" s="1" t="s">
        <v>24</v>
      </c>
      <c r="C14" s="11" t="s">
        <v>12</v>
      </c>
      <c r="D14" s="54"/>
      <c r="E14" s="24"/>
      <c r="F14" s="24"/>
      <c r="G14" s="24"/>
      <c r="H14" s="2"/>
    </row>
    <row r="15" spans="1:8" ht="15.75" thickBot="1" x14ac:dyDescent="0.3">
      <c r="A15" s="26"/>
      <c r="B15" s="27" t="s">
        <v>27</v>
      </c>
      <c r="C15" s="28"/>
      <c r="D15" s="29"/>
      <c r="E15" s="30"/>
      <c r="F15" s="30"/>
      <c r="G15" s="31">
        <f>G13*(1+(D14/100))</f>
        <v>1200000</v>
      </c>
      <c r="H15" s="32"/>
    </row>
    <row r="16" spans="1:8" ht="15.75" thickTop="1" x14ac:dyDescent="0.2">
      <c r="A16" s="33"/>
      <c r="B16" s="43" t="s">
        <v>25</v>
      </c>
      <c r="C16" s="34"/>
      <c r="D16" s="35"/>
      <c r="E16" s="36"/>
      <c r="F16" s="36"/>
      <c r="G16" s="45">
        <f>G5+G10+G15</f>
        <v>1200000</v>
      </c>
      <c r="H16" s="37"/>
    </row>
    <row r="17" spans="1:8" ht="15.75" thickBot="1" x14ac:dyDescent="0.3">
      <c r="A17" s="38"/>
      <c r="B17" s="44" t="s">
        <v>26</v>
      </c>
      <c r="C17" s="39"/>
      <c r="D17" s="40"/>
      <c r="E17" s="41"/>
      <c r="F17" s="41"/>
      <c r="G17" s="46">
        <f>G16*1.17</f>
        <v>1404000</v>
      </c>
      <c r="H17" s="42"/>
    </row>
    <row r="18" spans="1:8" ht="15" thickTop="1" x14ac:dyDescent="0.2"/>
  </sheetData>
  <mergeCells count="4">
    <mergeCell ref="A1:H1"/>
    <mergeCell ref="A5:B5"/>
    <mergeCell ref="A10:B10"/>
    <mergeCell ref="A13:B13"/>
  </mergeCell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rightToLeft="1" tabSelected="1" view="pageBreakPreview" zoomScaleNormal="100" zoomScaleSheetLayoutView="100" workbookViewId="0">
      <pane ySplit="2" topLeftCell="A3" activePane="bottomLeft" state="frozen"/>
      <selection pane="bottomLeft" activeCell="C21" sqref="C21:C22"/>
    </sheetView>
  </sheetViews>
  <sheetFormatPr defaultRowHeight="14.25" x14ac:dyDescent="0.2"/>
  <cols>
    <col min="1" max="1" width="5.25" style="12" bestFit="1" customWidth="1"/>
    <col min="2" max="2" width="39" customWidth="1"/>
    <col min="3" max="3" width="9" style="12"/>
    <col min="4" max="4" width="9" style="16"/>
    <col min="5" max="5" width="9.875" style="20" bestFit="1" customWidth="1"/>
    <col min="6" max="6" width="9.875" style="20" customWidth="1"/>
    <col min="7" max="7" width="12.375" style="20" bestFit="1" customWidth="1"/>
    <col min="8" max="8" width="40.125" bestFit="1" customWidth="1"/>
  </cols>
  <sheetData>
    <row r="1" spans="1:8" ht="27.75" thickTop="1" thickBot="1" x14ac:dyDescent="0.45">
      <c r="A1" s="62" t="s">
        <v>33</v>
      </c>
      <c r="B1" s="63"/>
      <c r="C1" s="63"/>
      <c r="D1" s="63"/>
      <c r="E1" s="63"/>
      <c r="F1" s="63"/>
      <c r="G1" s="63"/>
      <c r="H1" s="64"/>
    </row>
    <row r="2" spans="1:8" ht="16.5" thickTop="1" thickBot="1" x14ac:dyDescent="0.25">
      <c r="A2" s="3" t="s">
        <v>0</v>
      </c>
      <c r="B2" s="4" t="s">
        <v>1</v>
      </c>
      <c r="C2" s="4" t="s">
        <v>2</v>
      </c>
      <c r="D2" s="13" t="s">
        <v>3</v>
      </c>
      <c r="E2" s="55" t="s">
        <v>29</v>
      </c>
      <c r="F2" s="55" t="s">
        <v>28</v>
      </c>
      <c r="G2" s="17" t="s">
        <v>4</v>
      </c>
      <c r="H2" s="5" t="s">
        <v>5</v>
      </c>
    </row>
    <row r="3" spans="1:8" s="10" customFormat="1" ht="21.75" thickTop="1" thickBot="1" x14ac:dyDescent="0.35">
      <c r="A3" s="25" t="s">
        <v>16</v>
      </c>
      <c r="B3" s="7" t="s">
        <v>6</v>
      </c>
      <c r="C3" s="8"/>
      <c r="D3" s="14"/>
      <c r="E3" s="18"/>
      <c r="F3" s="18"/>
      <c r="G3" s="18"/>
      <c r="H3" s="9"/>
    </row>
    <row r="4" spans="1:8" ht="15.75" thickTop="1" x14ac:dyDescent="0.25">
      <c r="A4" s="22">
        <v>1.1000000000000001</v>
      </c>
      <c r="B4" s="1" t="s">
        <v>7</v>
      </c>
      <c r="C4" s="11" t="s">
        <v>9</v>
      </c>
      <c r="D4" s="15">
        <f>'נב"מ'!D4+'הגנה"צ'!D4+'שו"ט'!D4</f>
        <v>12000</v>
      </c>
      <c r="E4" s="19">
        <v>185</v>
      </c>
      <c r="F4" s="65"/>
      <c r="G4" s="19">
        <f>F4*D4</f>
        <v>0</v>
      </c>
      <c r="H4" s="21" t="s">
        <v>10</v>
      </c>
    </row>
    <row r="5" spans="1:8" ht="15.75" thickBot="1" x14ac:dyDescent="0.3">
      <c r="A5" s="60" t="s">
        <v>11</v>
      </c>
      <c r="B5" s="61"/>
      <c r="C5" s="11"/>
      <c r="D5" s="15"/>
      <c r="E5" s="19"/>
      <c r="F5" s="19"/>
      <c r="G5" s="23">
        <f>SUM(G4:G4)</f>
        <v>0</v>
      </c>
      <c r="H5" s="2"/>
    </row>
    <row r="6" spans="1:8" s="10" customFormat="1" ht="21.75" thickTop="1" thickBot="1" x14ac:dyDescent="0.35">
      <c r="A6" s="6">
        <v>2</v>
      </c>
      <c r="B6" s="7" t="s">
        <v>13</v>
      </c>
      <c r="C6" s="8"/>
      <c r="D6" s="14"/>
      <c r="E6" s="18"/>
      <c r="F6" s="18"/>
      <c r="G6" s="18"/>
      <c r="H6" s="9"/>
    </row>
    <row r="7" spans="1:8" s="53" customFormat="1" ht="15.75" customHeight="1" thickTop="1" x14ac:dyDescent="0.25">
      <c r="A7" s="47">
        <v>2.1</v>
      </c>
      <c r="B7" s="48" t="s">
        <v>14</v>
      </c>
      <c r="C7" s="49"/>
      <c r="D7" s="50"/>
      <c r="E7" s="51"/>
      <c r="F7" s="51"/>
      <c r="G7" s="51"/>
      <c r="H7" s="52"/>
    </row>
    <row r="8" spans="1:8" ht="15" x14ac:dyDescent="0.25">
      <c r="A8" s="22" t="s">
        <v>18</v>
      </c>
      <c r="B8" s="1" t="s">
        <v>7</v>
      </c>
      <c r="C8" s="11" t="s">
        <v>9</v>
      </c>
      <c r="D8" s="15">
        <f>'נב"מ'!D8+'הגנה"צ'!D8+'שו"ט'!D8</f>
        <v>4700</v>
      </c>
      <c r="E8" s="19">
        <v>185</v>
      </c>
      <c r="F8" s="65"/>
      <c r="G8" s="19">
        <f>F8*D8</f>
        <v>0</v>
      </c>
      <c r="H8" s="21" t="s">
        <v>10</v>
      </c>
    </row>
    <row r="9" spans="1:8" ht="15" x14ac:dyDescent="0.25">
      <c r="A9" s="22" t="s">
        <v>19</v>
      </c>
      <c r="B9" s="1" t="s">
        <v>8</v>
      </c>
      <c r="C9" s="11" t="s">
        <v>9</v>
      </c>
      <c r="D9" s="15">
        <f>'נב"מ'!D9+'הגנה"צ'!D9+'שו"ט'!D9</f>
        <v>8350</v>
      </c>
      <c r="E9" s="19">
        <v>150</v>
      </c>
      <c r="F9" s="65"/>
      <c r="G9" s="19">
        <f>F9*D9</f>
        <v>0</v>
      </c>
      <c r="H9" s="2"/>
    </row>
    <row r="10" spans="1:8" ht="15" x14ac:dyDescent="0.25">
      <c r="A10" s="60" t="s">
        <v>15</v>
      </c>
      <c r="B10" s="61"/>
      <c r="C10" s="11"/>
      <c r="D10" s="15"/>
      <c r="E10" s="19"/>
      <c r="F10" s="19"/>
      <c r="G10" s="23">
        <f>SUM(G8:G9)</f>
        <v>0</v>
      </c>
      <c r="H10" s="2"/>
    </row>
    <row r="11" spans="1:8" s="53" customFormat="1" ht="15.75" customHeight="1" x14ac:dyDescent="0.25">
      <c r="A11" s="47">
        <v>2.2000000000000002</v>
      </c>
      <c r="B11" s="48" t="s">
        <v>17</v>
      </c>
      <c r="C11" s="49"/>
      <c r="D11" s="50"/>
      <c r="E11" s="51"/>
      <c r="F11" s="51"/>
      <c r="G11" s="51"/>
      <c r="H11" s="52"/>
    </row>
    <row r="12" spans="1:8" x14ac:dyDescent="0.2">
      <c r="A12" s="22" t="s">
        <v>20</v>
      </c>
      <c r="B12" s="1" t="s">
        <v>22</v>
      </c>
      <c r="C12" s="11" t="s">
        <v>21</v>
      </c>
      <c r="D12" s="15">
        <f>'נב"מ'!D12+'הגנה"צ'!D12+'שו"ט'!D12</f>
        <v>3400000</v>
      </c>
      <c r="E12" s="19">
        <v>1</v>
      </c>
      <c r="F12" s="19"/>
      <c r="G12" s="19">
        <f>E12*D12</f>
        <v>3400000</v>
      </c>
      <c r="H12" s="21"/>
    </row>
    <row r="13" spans="1:8" ht="15" x14ac:dyDescent="0.25">
      <c r="A13" s="60" t="s">
        <v>23</v>
      </c>
      <c r="B13" s="61"/>
      <c r="C13" s="11"/>
      <c r="D13" s="15"/>
      <c r="E13" s="19"/>
      <c r="F13" s="19"/>
      <c r="G13" s="23">
        <f>SUM(G12:G12)</f>
        <v>3400000</v>
      </c>
      <c r="H13" s="2"/>
    </row>
    <row r="14" spans="1:8" ht="15.75" x14ac:dyDescent="0.25">
      <c r="A14" s="22"/>
      <c r="B14" s="1" t="s">
        <v>24</v>
      </c>
      <c r="C14" s="11" t="s">
        <v>12</v>
      </c>
      <c r="D14" s="54"/>
      <c r="E14" s="24"/>
      <c r="F14" s="24"/>
      <c r="G14" s="24"/>
      <c r="H14" s="2"/>
    </row>
    <row r="15" spans="1:8" ht="15.75" thickBot="1" x14ac:dyDescent="0.3">
      <c r="A15" s="26"/>
      <c r="B15" s="27" t="s">
        <v>27</v>
      </c>
      <c r="C15" s="28"/>
      <c r="D15" s="29"/>
      <c r="E15" s="30"/>
      <c r="F15" s="30"/>
      <c r="G15" s="31">
        <f>G13*(1+(D14/100))</f>
        <v>3400000</v>
      </c>
      <c r="H15" s="32"/>
    </row>
    <row r="16" spans="1:8" ht="15.75" thickTop="1" x14ac:dyDescent="0.2">
      <c r="A16" s="33"/>
      <c r="B16" s="43" t="s">
        <v>25</v>
      </c>
      <c r="C16" s="34"/>
      <c r="D16" s="35"/>
      <c r="E16" s="36"/>
      <c r="F16" s="36"/>
      <c r="G16" s="45">
        <f>G5+G10+G15</f>
        <v>3400000</v>
      </c>
      <c r="H16" s="37"/>
    </row>
    <row r="17" spans="1:8" ht="15.75" thickBot="1" x14ac:dyDescent="0.3">
      <c r="A17" s="38"/>
      <c r="B17" s="44" t="s">
        <v>26</v>
      </c>
      <c r="C17" s="39"/>
      <c r="D17" s="40"/>
      <c r="E17" s="41"/>
      <c r="F17" s="41"/>
      <c r="G17" s="46">
        <f>G16*1.17</f>
        <v>3977999.9999999995</v>
      </c>
      <c r="H17" s="42"/>
    </row>
    <row r="18" spans="1:8" ht="15" thickTop="1" x14ac:dyDescent="0.2"/>
  </sheetData>
  <mergeCells count="4">
    <mergeCell ref="A1:H1"/>
    <mergeCell ref="A5:B5"/>
    <mergeCell ref="A10:B10"/>
    <mergeCell ref="A13:B13"/>
  </mergeCells>
  <pageMargins left="0.15748031496062992" right="0.1574803149606299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</vt:i4>
      </vt:variant>
    </vt:vector>
  </HeadingPairs>
  <TitlesOfParts>
    <vt:vector size="4" baseType="lpstr">
      <vt:lpstr>נב"מ</vt:lpstr>
      <vt:lpstr>הגנה"צ</vt:lpstr>
      <vt:lpstr>שו"ט</vt:lpstr>
      <vt:lpstr>סה"כ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אילן סבג [llan Sabag]</cp:lastModifiedBy>
  <cp:lastPrinted>2018-06-18T07:56:49Z</cp:lastPrinted>
  <dcterms:created xsi:type="dcterms:W3CDTF">2013-05-29T15:02:55Z</dcterms:created>
  <dcterms:modified xsi:type="dcterms:W3CDTF">2024-03-20T17:27:14Z</dcterms:modified>
</cp:coreProperties>
</file>